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ummary" sheetId="2" state="visible" r:id="rId2"/>
    <sheet name="Settings" sheetId="3" state="visible" r:id="rId3"/>
    <sheet name="Factors" sheetId="4" state="visible" r:id="rId4"/>
    <sheet name="Scope 1" sheetId="5" state="visible" r:id="rId5"/>
    <sheet name="Scope 2" sheetId="6" state="visible" r:id="rId6"/>
    <sheet name="Scope 3 screeni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03E1F"/>
      <sz val="16"/>
    </font>
    <font>
      <b val="1"/>
      <color rgb="00003E1F"/>
      <sz val="12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03E1F"/>
      </patternFill>
    </fill>
    <fill>
      <patternFill patternType="solid">
        <fgColor rgb="00FFF7E0"/>
      </patternFill>
    </fill>
    <fill>
      <patternFill patternType="solid">
        <fgColor rgb="00F4FBF5"/>
      </patternFill>
    </fill>
  </fills>
  <borders count="2">
    <border>
      <left/>
      <right/>
      <top/>
      <bottom/>
      <diagonal/>
    </border>
    <border>
      <left style="thin">
        <color rgb="00C9D6CE"/>
      </left>
      <right style="thin">
        <color rgb="00C9D6CE"/>
      </right>
      <top style="thin">
        <color rgb="00C9D6CE"/>
      </top>
      <bottom style="thin">
        <color rgb="00C9D6C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164" fontId="0" fillId="4" borderId="1" pivotButton="0" quotePrefix="0" xfId="0"/>
    <xf numFmtId="9" fontId="0" fillId="4" borderId="1" pivotButton="0" quotePrefix="0" xfId="0"/>
    <xf numFmtId="0" fontId="4" fillId="0" borderId="0" pivotButton="0" quotePrefix="0" xfId="0"/>
    <xf numFmtId="164" fontId="4" fillId="4" borderId="0" pivotButton="0" quotePrefix="0" xfId="0"/>
    <xf numFmtId="3" fontId="0" fillId="4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2" fillId="0" borderId="0" pivotButton="0" quotePrefix="0" xfId="0"/>
    <xf numFmtId="3" fontId="4" fillId="4" borderId="1" pivotButton="0" quotePrefix="0" xfId="0"/>
    <xf numFmtId="3" fontId="4" fillId="0" borderId="0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vertical="top" wrapText="1"/>
    </xf>
    <xf numFmtId="164" fontId="4" fillId="4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Emissions by scope (t CO2e)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'Summary'!$A$4:$A$6</f>
            </numRef>
          </cat>
          <val>
            <numRef>
              <f>'Summary'!$B$4:$B$6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limarevolt.com/wor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GHG Inventory Template: Scope 1, Scope 2 and Scope 3 screening</t>
        </is>
      </c>
    </row>
    <row r="2">
      <c r="A2" s="2" t="inlineStr">
        <is>
          <t>Free template by ClimaRevolt · climarevolt.com/tools · Version 1.0 (October 2026)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Settings: enter your company name, reporting year, number of employees and your country.</t>
        </is>
      </c>
    </row>
    <row r="6">
      <c r="A6" s="2" t="inlineStr">
        <is>
          <t>2. Scope 1: enter a year of fuel use from bills and fuel receipts (yellow cells only).</t>
        </is>
      </c>
    </row>
    <row r="7">
      <c r="A7" s="2" t="inlineStr">
        <is>
          <t>3. Scope 2: enter electricity use (kWh) for each site and pick the site’s country. Add a supplier emission factor for market-based reporting if you have one.</t>
        </is>
      </c>
    </row>
    <row r="8">
      <c r="A8" s="2" t="inlineStr">
        <is>
          <t>4. Scope 3 screening: rate how relevant each of the 15 GHG Protocol categories is, note the data you have, and add estimates where you can.</t>
        </is>
      </c>
    </row>
    <row r="9">
      <c r="A9" s="2" t="inlineStr">
        <is>
          <t>5. Summary: your totals, intensity per employee and a chart are calculated automatically.</t>
        </is>
      </c>
    </row>
    <row r="10">
      <c r="A10" s="2" t="inlineStr"/>
    </row>
    <row r="11">
      <c r="A11" s="3" t="inlineStr">
        <is>
          <t>Colour key</t>
        </is>
      </c>
    </row>
    <row r="12">
      <c r="A12" s="2" t="inlineStr">
        <is>
          <t>Yellow cells = your inputs. Green cells = calculated. Do not overwrite green cells.</t>
        </is>
      </c>
    </row>
    <row r="13">
      <c r="A13" s="2" t="inlineStr"/>
    </row>
    <row r="14">
      <c r="A14" s="3" t="inlineStr">
        <is>
          <t>Methodology and sources</t>
        </is>
      </c>
    </row>
    <row r="15">
      <c r="A15" s="2" t="inlineStr">
        <is>
          <t>Follows the GHG Protocol Corporate Standard. Fuel factors: UK Government (DESNZ) 2025 greenhouse gas conversion factors, kg CO2e per unit, average biofuel blends for road fuels.</t>
        </is>
      </c>
    </row>
    <row r="16">
      <c r="A16" s="2" t="inlineStr">
        <is>
          <t>Electricity: national average grid carbon intensity (location-based), Our World in Data / Ember, latest year (mostly 2025). Replace with your national or supplier factor if required.</t>
        </is>
      </c>
    </row>
    <row r="17">
      <c r="A17" s="2" t="inlineStr">
        <is>
          <t>This is a screening tool, not a verified inventory. Check factors against the latest official publications before formal reporting.</t>
        </is>
      </c>
    </row>
    <row r="18">
      <c r="A18" s="2" t="inlineStr"/>
    </row>
    <row r="19">
      <c r="A19" s="3" t="inlineStr">
        <is>
          <t>Need a full inventory, Scope 3 calculation or a GRI / VSME report?</t>
        </is>
      </c>
    </row>
    <row r="20">
      <c r="A20" s="2" t="inlineStr">
        <is>
          <t>ClimaRevolt prepares GHG inventories to the GHG Protocol for small businesses worldwide: climarevolt.com/work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14" customWidth="1" min="3" max="3"/>
  </cols>
  <sheetData>
    <row r="1">
      <c r="A1" s="4">
        <f>Settings!B3&amp;" · GHG inventory "&amp;Settings!B4</f>
        <v/>
      </c>
    </row>
    <row r="3">
      <c r="A3" s="5" t="inlineStr">
        <is>
          <t>Scope</t>
        </is>
      </c>
      <c r="B3" s="5" t="inlineStr">
        <is>
          <t>t CO2e</t>
        </is>
      </c>
      <c r="C3" s="5" t="inlineStr">
        <is>
          <t>Share</t>
        </is>
      </c>
    </row>
    <row r="4">
      <c r="A4" s="6" t="inlineStr">
        <is>
          <t>Scope 1 (fuels and refrigerants)</t>
        </is>
      </c>
      <c r="B4" s="7">
        <f>'Scope 1'!E9/1000</f>
        <v/>
      </c>
      <c r="C4" s="8">
        <f>IF($B$7=0,0,B4/$B$7)</f>
        <v/>
      </c>
    </row>
    <row r="5">
      <c r="A5" s="6" t="inlineStr">
        <is>
          <t>Scope 2 (electricity, location-based)</t>
        </is>
      </c>
      <c r="B5" s="7">
        <f>'Scope 2'!E16/1000</f>
        <v/>
      </c>
      <c r="C5" s="8">
        <f>IF($B$7=0,0,B5/$B$7)</f>
        <v/>
      </c>
    </row>
    <row r="6">
      <c r="A6" s="6" t="inlineStr">
        <is>
          <t>Scope 3 (estimated categories)</t>
        </is>
      </c>
      <c r="B6" s="7">
        <f>'Scope 3 screening'!E20</f>
        <v/>
      </c>
      <c r="C6" s="8">
        <f>IF($B$7=0,0,B6/$B$7)</f>
        <v/>
      </c>
    </row>
    <row r="7">
      <c r="A7" s="9" t="inlineStr">
        <is>
          <t>Total (location-based Scope 2)</t>
        </is>
      </c>
      <c r="B7" s="10">
        <f>SUM(B4:B6)</f>
        <v/>
      </c>
    </row>
    <row r="9">
      <c r="A9" t="inlineStr">
        <is>
          <t>Scope 2 market-based (t CO2e)</t>
        </is>
      </c>
      <c r="B9" s="7">
        <f>'Scope 2'!G16/1000</f>
        <v/>
      </c>
    </row>
    <row r="10">
      <c r="A10" t="inlineStr">
        <is>
          <t>Scope 1 + 2 per employee (t CO2e)</t>
        </is>
      </c>
      <c r="B10" s="7">
        <f>IF(Settings!B5&gt;0,(B4+B5)/Settings!B5,"")</f>
        <v/>
      </c>
    </row>
    <row r="11">
      <c r="A11" t="inlineStr">
        <is>
          <t>Electricity used (kWh)</t>
        </is>
      </c>
      <c r="B11" s="11">
        <f>'Scope 2'!B16</f>
        <v/>
      </c>
    </row>
    <row r="13">
      <c r="A13" s="2" t="inlineStr">
        <is>
          <t>Next step: measure your biggest Scope 3 categories. Guide: climarevolt.com/article/scope-3-emissions-categories-examples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4" t="inlineStr">
        <is>
          <t>Settings</t>
        </is>
      </c>
    </row>
    <row r="3">
      <c r="A3" s="9" t="inlineStr">
        <is>
          <t>Company name</t>
        </is>
      </c>
      <c r="B3" s="12" t="inlineStr">
        <is>
          <t>Example Ltd</t>
        </is>
      </c>
    </row>
    <row r="4">
      <c r="A4" s="9" t="inlineStr">
        <is>
          <t>Reporting year</t>
        </is>
      </c>
      <c r="B4" s="12" t="n">
        <v>2025</v>
      </c>
    </row>
    <row r="5">
      <c r="A5" s="9" t="inlineStr">
        <is>
          <t>Number of employees</t>
        </is>
      </c>
      <c r="B5" s="12" t="n">
        <v>10</v>
      </c>
    </row>
    <row r="6">
      <c r="A6" s="9" t="inlineStr">
        <is>
          <t>Main country</t>
        </is>
      </c>
      <c r="B6" s="12" t="inlineStr">
        <is>
          <t>United Kingdom</t>
        </is>
      </c>
    </row>
    <row r="8">
      <c r="A8" s="9" t="inlineStr">
        <is>
          <t>Main country grid factor (kg CO2e/kWh)</t>
        </is>
      </c>
      <c r="B8" s="13">
        <f>IFERROR(VLOOKUP(B6,Factors!$A$3:$B$38,2,FALSE),"Pick a country")</f>
        <v/>
      </c>
    </row>
  </sheetData>
  <dataValidations count="1">
    <dataValidation sqref="B6" showDropDown="0" showInputMessage="0" showErrorMessage="0" allowBlank="0" type="list">
      <formula1>=Factors!$A$3:$A$38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50" customWidth="1" min="4" max="4"/>
  </cols>
  <sheetData>
    <row r="1">
      <c r="A1" s="14" t="inlineStr">
        <is>
          <t>Electricity grid carbon intensity (location-based)</t>
        </is>
      </c>
    </row>
    <row r="2">
      <c r="A2" s="5" t="inlineStr">
        <is>
          <t>Country</t>
        </is>
      </c>
      <c r="B2" s="5" t="inlineStr">
        <is>
          <t>kg CO2e per kWh</t>
        </is>
      </c>
      <c r="C2" s="5" t="inlineStr">
        <is>
          <t>Data year</t>
        </is>
      </c>
      <c r="D2" s="5" t="inlineStr">
        <is>
          <t>Source</t>
        </is>
      </c>
    </row>
    <row r="3">
      <c r="A3" s="6" t="inlineStr">
        <is>
          <t>World average</t>
        </is>
      </c>
      <c r="B3" s="6" t="n">
        <v>0.458</v>
      </c>
      <c r="C3" s="6" t="n">
        <v>2025</v>
      </c>
      <c r="D3" s="6" t="inlineStr">
        <is>
          <t>Our World in Data / Ember</t>
        </is>
      </c>
    </row>
    <row r="4">
      <c r="A4" s="6" t="inlineStr">
        <is>
          <t>Argentina</t>
        </is>
      </c>
      <c r="B4" s="6" t="n">
        <v>0.346</v>
      </c>
      <c r="C4" s="6" t="n">
        <v>2025</v>
      </c>
      <c r="D4" s="6" t="inlineStr">
        <is>
          <t>Our World in Data / Ember</t>
        </is>
      </c>
    </row>
    <row r="5">
      <c r="A5" s="6" t="inlineStr">
        <is>
          <t>Australia</t>
        </is>
      </c>
      <c r="B5" s="6" t="n">
        <v>0.525</v>
      </c>
      <c r="C5" s="6" t="n">
        <v>2025</v>
      </c>
      <c r="D5" s="6" t="inlineStr">
        <is>
          <t>Our World in Data / Ember</t>
        </is>
      </c>
    </row>
    <row r="6">
      <c r="A6" s="6" t="inlineStr">
        <is>
          <t>Bangladesh</t>
        </is>
      </c>
      <c r="B6" s="6" t="n">
        <v>0.696</v>
      </c>
      <c r="C6" s="6" t="n">
        <v>2025</v>
      </c>
      <c r="D6" s="6" t="inlineStr">
        <is>
          <t>Our World in Data / Ember</t>
        </is>
      </c>
    </row>
    <row r="7">
      <c r="A7" s="6" t="inlineStr">
        <is>
          <t>Brazil</t>
        </is>
      </c>
      <c r="B7" s="6" t="n">
        <v>0.11</v>
      </c>
      <c r="C7" s="6" t="n">
        <v>2025</v>
      </c>
      <c r="D7" s="6" t="inlineStr">
        <is>
          <t>Our World in Data / Ember</t>
        </is>
      </c>
    </row>
    <row r="8">
      <c r="A8" s="6" t="inlineStr">
        <is>
          <t>Canada</t>
        </is>
      </c>
      <c r="B8" s="6" t="n">
        <v>0.191</v>
      </c>
      <c r="C8" s="6" t="n">
        <v>2025</v>
      </c>
      <c r="D8" s="6" t="inlineStr">
        <is>
          <t>Our World in Data / Ember</t>
        </is>
      </c>
    </row>
    <row r="9">
      <c r="A9" s="6" t="inlineStr">
        <is>
          <t>Chile</t>
        </is>
      </c>
      <c r="B9" s="6" t="n">
        <v>0.289</v>
      </c>
      <c r="C9" s="6" t="n">
        <v>2025</v>
      </c>
      <c r="D9" s="6" t="inlineStr">
        <is>
          <t>Our World in Data / Ember</t>
        </is>
      </c>
    </row>
    <row r="10">
      <c r="A10" s="6" t="inlineStr">
        <is>
          <t>China</t>
        </is>
      </c>
      <c r="B10" s="6" t="n">
        <v>0.525</v>
      </c>
      <c r="C10" s="6" t="n">
        <v>2025</v>
      </c>
      <c r="D10" s="6" t="inlineStr">
        <is>
          <t>Our World in Data / Ember</t>
        </is>
      </c>
    </row>
    <row r="11">
      <c r="A11" s="6" t="inlineStr">
        <is>
          <t>Egypt</t>
        </is>
      </c>
      <c r="B11" s="6" t="n">
        <v>0.5629999999999999</v>
      </c>
      <c r="C11" s="6" t="n">
        <v>2025</v>
      </c>
      <c r="D11" s="6" t="inlineStr">
        <is>
          <t>Our World in Data / Ember</t>
        </is>
      </c>
    </row>
    <row r="12">
      <c r="A12" s="6" t="inlineStr">
        <is>
          <t>France</t>
        </is>
      </c>
      <c r="B12" s="6" t="n">
        <v>0.041</v>
      </c>
      <c r="C12" s="6" t="n">
        <v>2025</v>
      </c>
      <c r="D12" s="6" t="inlineStr">
        <is>
          <t>Our World in Data / Ember</t>
        </is>
      </c>
    </row>
    <row r="13">
      <c r="A13" s="6" t="inlineStr">
        <is>
          <t>Germany</t>
        </is>
      </c>
      <c r="B13" s="6" t="n">
        <v>0.33</v>
      </c>
      <c r="C13" s="6" t="n">
        <v>2025</v>
      </c>
      <c r="D13" s="6" t="inlineStr">
        <is>
          <t>Our World in Data / Ember</t>
        </is>
      </c>
    </row>
    <row r="14">
      <c r="A14" s="6" t="inlineStr">
        <is>
          <t>India</t>
        </is>
      </c>
      <c r="B14" s="6" t="n">
        <v>0.67</v>
      </c>
      <c r="C14" s="6" t="n">
        <v>2025</v>
      </c>
      <c r="D14" s="6" t="inlineStr">
        <is>
          <t>Our World in Data / Ember</t>
        </is>
      </c>
    </row>
    <row r="15">
      <c r="A15" s="6" t="inlineStr">
        <is>
          <t>Indonesia</t>
        </is>
      </c>
      <c r="B15" s="6" t="n">
        <v>0.68</v>
      </c>
      <c r="C15" s="6" t="n">
        <v>2024</v>
      </c>
      <c r="D15" s="6" t="inlineStr">
        <is>
          <t>Our World in Data / Ember</t>
        </is>
      </c>
    </row>
    <row r="16">
      <c r="A16" s="6" t="inlineStr">
        <is>
          <t>Ireland</t>
        </is>
      </c>
      <c r="B16" s="6" t="n">
        <v>0.257</v>
      </c>
      <c r="C16" s="6" t="n">
        <v>2025</v>
      </c>
      <c r="D16" s="6" t="inlineStr">
        <is>
          <t>Our World in Data / Ember</t>
        </is>
      </c>
    </row>
    <row r="17">
      <c r="A17" s="6" t="inlineStr">
        <is>
          <t>Italy</t>
        </is>
      </c>
      <c r="B17" s="6" t="n">
        <v>0.285</v>
      </c>
      <c r="C17" s="6" t="n">
        <v>2025</v>
      </c>
      <c r="D17" s="6" t="inlineStr">
        <is>
          <t>Our World in Data / Ember</t>
        </is>
      </c>
    </row>
    <row r="18">
      <c r="A18" s="6" t="inlineStr">
        <is>
          <t>Japan</t>
        </is>
      </c>
      <c r="B18" s="6" t="n">
        <v>0.477</v>
      </c>
      <c r="C18" s="6" t="n">
        <v>2025</v>
      </c>
      <c r="D18" s="6" t="inlineStr">
        <is>
          <t>Our World in Data / Ember</t>
        </is>
      </c>
    </row>
    <row r="19">
      <c r="A19" s="6" t="inlineStr">
        <is>
          <t>Kenya</t>
        </is>
      </c>
      <c r="B19" s="6" t="n">
        <v>0.095</v>
      </c>
      <c r="C19" s="6" t="n">
        <v>2025</v>
      </c>
      <c r="D19" s="6" t="inlineStr">
        <is>
          <t>Our World in Data / Ember</t>
        </is>
      </c>
    </row>
    <row r="20">
      <c r="A20" s="6" t="inlineStr">
        <is>
          <t>Malaysia</t>
        </is>
      </c>
      <c r="B20" s="6" t="n">
        <v>0.602</v>
      </c>
      <c r="C20" s="6" t="n">
        <v>2025</v>
      </c>
      <c r="D20" s="6" t="inlineStr">
        <is>
          <t>Our World in Data / Ember</t>
        </is>
      </c>
    </row>
    <row r="21">
      <c r="A21" s="6" t="inlineStr">
        <is>
          <t>Mexico</t>
        </is>
      </c>
      <c r="B21" s="6" t="n">
        <v>0.474</v>
      </c>
      <c r="C21" s="6" t="n">
        <v>2025</v>
      </c>
      <c r="D21" s="6" t="inlineStr">
        <is>
          <t>Our World in Data / Ember</t>
        </is>
      </c>
    </row>
    <row r="22">
      <c r="A22" s="6" t="inlineStr">
        <is>
          <t>Netherlands</t>
        </is>
      </c>
      <c r="B22" s="6" t="n">
        <v>0.254</v>
      </c>
      <c r="C22" s="6" t="n">
        <v>2025</v>
      </c>
      <c r="D22" s="6" t="inlineStr">
        <is>
          <t>Our World in Data / Ember</t>
        </is>
      </c>
    </row>
    <row r="23">
      <c r="A23" s="6" t="inlineStr">
        <is>
          <t>New Zealand</t>
        </is>
      </c>
      <c r="B23" s="6" t="n">
        <v>0.093</v>
      </c>
      <c r="C23" s="6" t="n">
        <v>2025</v>
      </c>
      <c r="D23" s="6" t="inlineStr">
        <is>
          <t>Our World in Data / Ember</t>
        </is>
      </c>
    </row>
    <row r="24">
      <c r="A24" s="6" t="inlineStr">
        <is>
          <t>Nigeria</t>
        </is>
      </c>
      <c r="B24" s="6" t="n">
        <v>0.456</v>
      </c>
      <c r="C24" s="6" t="n">
        <v>2025</v>
      </c>
      <c r="D24" s="6" t="inlineStr">
        <is>
          <t>Our World in Data / Ember</t>
        </is>
      </c>
    </row>
    <row r="25">
      <c r="A25" s="6" t="inlineStr">
        <is>
          <t>Norway</t>
        </is>
      </c>
      <c r="B25" s="6" t="n">
        <v>0.028</v>
      </c>
      <c r="C25" s="6" t="n">
        <v>2025</v>
      </c>
      <c r="D25" s="6" t="inlineStr">
        <is>
          <t>Our World in Data / Ember</t>
        </is>
      </c>
    </row>
    <row r="26">
      <c r="A26" s="6" t="inlineStr">
        <is>
          <t>Pakistan</t>
        </is>
      </c>
      <c r="B26" s="6" t="n">
        <v>0.347</v>
      </c>
      <c r="C26" s="6" t="n">
        <v>2025</v>
      </c>
      <c r="D26" s="6" t="inlineStr">
        <is>
          <t>Our World in Data / Ember</t>
        </is>
      </c>
    </row>
    <row r="27">
      <c r="A27" s="6" t="inlineStr">
        <is>
          <t>Philippines</t>
        </is>
      </c>
      <c r="B27" s="6" t="n">
        <v>0.588</v>
      </c>
      <c r="C27" s="6" t="n">
        <v>2025</v>
      </c>
      <c r="D27" s="6" t="inlineStr">
        <is>
          <t>Our World in Data / Ember</t>
        </is>
      </c>
    </row>
    <row r="28">
      <c r="A28" s="6" t="inlineStr">
        <is>
          <t>Poland</t>
        </is>
      </c>
      <c r="B28" s="6" t="n">
        <v>0.589</v>
      </c>
      <c r="C28" s="6" t="n">
        <v>2025</v>
      </c>
      <c r="D28" s="6" t="inlineStr">
        <is>
          <t>Our World in Data / Ember</t>
        </is>
      </c>
    </row>
    <row r="29">
      <c r="A29" s="6" t="inlineStr">
        <is>
          <t>Saudi Arabia</t>
        </is>
      </c>
      <c r="B29" s="6" t="n">
        <v>0.6919999999999999</v>
      </c>
      <c r="C29" s="6" t="n">
        <v>2024</v>
      </c>
      <c r="D29" s="6" t="inlineStr">
        <is>
          <t>Our World in Data / Ember</t>
        </is>
      </c>
    </row>
    <row r="30">
      <c r="A30" s="6" t="inlineStr">
        <is>
          <t>South Africa</t>
        </is>
      </c>
      <c r="B30" s="6" t="n">
        <v>0.699</v>
      </c>
      <c r="C30" s="6" t="n">
        <v>2025</v>
      </c>
      <c r="D30" s="6" t="inlineStr">
        <is>
          <t>Our World in Data / Ember</t>
        </is>
      </c>
    </row>
    <row r="31">
      <c r="A31" s="6" t="inlineStr">
        <is>
          <t>South Korea</t>
        </is>
      </c>
      <c r="B31" s="6" t="n">
        <v>0.417</v>
      </c>
      <c r="C31" s="6" t="n">
        <v>2025</v>
      </c>
      <c r="D31" s="6" t="inlineStr">
        <is>
          <t>Our World in Data / Ember</t>
        </is>
      </c>
    </row>
    <row r="32">
      <c r="A32" s="6" t="inlineStr">
        <is>
          <t>Spain</t>
        </is>
      </c>
      <c r="B32" s="6" t="n">
        <v>0.154</v>
      </c>
      <c r="C32" s="6" t="n">
        <v>2025</v>
      </c>
      <c r="D32" s="6" t="inlineStr">
        <is>
          <t>Our World in Data / Ember</t>
        </is>
      </c>
    </row>
    <row r="33">
      <c r="A33" s="6" t="inlineStr">
        <is>
          <t>Sweden</t>
        </is>
      </c>
      <c r="B33" s="6" t="n">
        <v>0.035</v>
      </c>
      <c r="C33" s="6" t="n">
        <v>2025</v>
      </c>
      <c r="D33" s="6" t="inlineStr">
        <is>
          <t>Our World in Data / Ember</t>
        </is>
      </c>
    </row>
    <row r="34">
      <c r="A34" s="6" t="inlineStr">
        <is>
          <t>Turkey</t>
        </is>
      </c>
      <c r="B34" s="6" t="n">
        <v>0.475</v>
      </c>
      <c r="C34" s="6" t="n">
        <v>2025</v>
      </c>
      <c r="D34" s="6" t="inlineStr">
        <is>
          <t>Our World in Data / Ember</t>
        </is>
      </c>
    </row>
    <row r="35">
      <c r="A35" s="6" t="inlineStr">
        <is>
          <t>United Arab Emirates</t>
        </is>
      </c>
      <c r="B35" s="6" t="n">
        <v>0.468</v>
      </c>
      <c r="C35" s="6" t="n">
        <v>2024</v>
      </c>
      <c r="D35" s="6" t="inlineStr">
        <is>
          <t>Our World in Data / Ember</t>
        </is>
      </c>
    </row>
    <row r="36">
      <c r="A36" s="6" t="inlineStr">
        <is>
          <t>United Kingdom</t>
        </is>
      </c>
      <c r="B36" s="6" t="n">
        <v>0.217</v>
      </c>
      <c r="C36" s="6" t="n">
        <v>2025</v>
      </c>
      <c r="D36" s="6" t="inlineStr">
        <is>
          <t>Our World in Data / Ember</t>
        </is>
      </c>
    </row>
    <row r="37">
      <c r="A37" s="6" t="inlineStr">
        <is>
          <t>United States</t>
        </is>
      </c>
      <c r="B37" s="6" t="n">
        <v>0.384</v>
      </c>
      <c r="C37" s="6" t="n">
        <v>2025</v>
      </c>
      <c r="D37" s="6" t="inlineStr">
        <is>
          <t>Our World in Data / Ember</t>
        </is>
      </c>
    </row>
    <row r="38">
      <c r="A38" s="6" t="inlineStr">
        <is>
          <t>Vietnam</t>
        </is>
      </c>
      <c r="B38" s="6" t="n">
        <v>0.461</v>
      </c>
      <c r="C38" s="6" t="n">
        <v>2025</v>
      </c>
      <c r="D38" s="6" t="inlineStr">
        <is>
          <t>Our World in Data / Ember</t>
        </is>
      </c>
    </row>
    <row r="41">
      <c r="A41" s="14" t="inlineStr">
        <is>
          <t>Fuel emission factors</t>
        </is>
      </c>
    </row>
    <row r="42">
      <c r="A42" s="5" t="inlineStr">
        <is>
          <t>Fuel</t>
        </is>
      </c>
      <c r="B42" s="5" t="inlineStr">
        <is>
          <t>Unit</t>
        </is>
      </c>
      <c r="C42" s="5" t="inlineStr">
        <is>
          <t>kg CO2e per unit</t>
        </is>
      </c>
      <c r="D42" s="5" t="inlineStr">
        <is>
          <t>Source</t>
        </is>
      </c>
    </row>
    <row r="43">
      <c r="A43" s="6" t="inlineStr">
        <is>
          <t>Natural gas</t>
        </is>
      </c>
      <c r="B43" s="6" t="inlineStr">
        <is>
          <t>kWh (gross CV)</t>
        </is>
      </c>
      <c r="C43" s="6" t="n">
        <v>0.183</v>
      </c>
      <c r="D43" s="6" t="inlineStr">
        <is>
          <t>UK Government (DESNZ) 2025 conversion factors</t>
        </is>
      </c>
    </row>
    <row r="44">
      <c r="A44" s="6" t="inlineStr">
        <is>
          <t>Diesel (average biofuel blend)</t>
        </is>
      </c>
      <c r="B44" s="6" t="inlineStr">
        <is>
          <t>litres</t>
        </is>
      </c>
      <c r="C44" s="6" t="n">
        <v>2.571</v>
      </c>
      <c r="D44" s="6" t="inlineStr">
        <is>
          <t>UK Government (DESNZ) 2025 conversion factors</t>
        </is>
      </c>
    </row>
    <row r="45">
      <c r="A45" s="6" t="inlineStr">
        <is>
          <t>Petrol / gasoline (average biofuel blend)</t>
        </is>
      </c>
      <c r="B45" s="6" t="inlineStr">
        <is>
          <t>litres</t>
        </is>
      </c>
      <c r="C45" s="6" t="n">
        <v>2.069</v>
      </c>
      <c r="D45" s="6" t="inlineStr">
        <is>
          <t>UK Government (DESNZ) 2025 conversion factors</t>
        </is>
      </c>
    </row>
    <row r="46">
      <c r="A46" s="6" t="inlineStr">
        <is>
          <t>LPG</t>
        </is>
      </c>
      <c r="B46" s="6" t="inlineStr">
        <is>
          <t>litres</t>
        </is>
      </c>
      <c r="C46" s="6" t="n">
        <v>1.557</v>
      </c>
      <c r="D46" s="6" t="inlineStr">
        <is>
          <t>UK Government (DESNZ) 2025 conversion factors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8" customWidth="1" min="3" max="3"/>
    <col width="18" customWidth="1" min="4" max="4"/>
    <col width="18" customWidth="1" min="5" max="5"/>
    <col width="40" customWidth="1" min="6" max="6"/>
  </cols>
  <sheetData>
    <row r="1">
      <c r="A1" s="4" t="inlineStr">
        <is>
          <t>Scope 1: direct emissions from fuels you burn</t>
        </is>
      </c>
    </row>
    <row r="3">
      <c r="A3" s="5" t="inlineStr">
        <is>
          <t>Fuel</t>
        </is>
      </c>
      <c r="B3" s="5" t="inlineStr">
        <is>
          <t>Quantity per year</t>
        </is>
      </c>
      <c r="C3" s="5" t="inlineStr">
        <is>
          <t>Unit</t>
        </is>
      </c>
      <c r="D3" s="5" t="inlineStr">
        <is>
          <t>kg CO2e per unit</t>
        </is>
      </c>
      <c r="E3" s="5" t="inlineStr">
        <is>
          <t>kg CO2e</t>
        </is>
      </c>
      <c r="F3" s="5" t="inlineStr">
        <is>
          <t>Notes / data source</t>
        </is>
      </c>
    </row>
    <row r="4">
      <c r="A4" s="6">
        <f>Factors!A43</f>
        <v/>
      </c>
      <c r="B4" s="12" t="n">
        <v>0</v>
      </c>
      <c r="C4" s="6">
        <f>Factors!B43</f>
        <v/>
      </c>
      <c r="D4" s="6">
        <f>Factors!C43</f>
        <v/>
      </c>
      <c r="E4" s="11">
        <f>B4*D4</f>
        <v/>
      </c>
      <c r="F4" s="12" t="n"/>
    </row>
    <row r="5">
      <c r="A5" s="6">
        <f>Factors!A44</f>
        <v/>
      </c>
      <c r="B5" s="12" t="n">
        <v>0</v>
      </c>
      <c r="C5" s="6">
        <f>Factors!B44</f>
        <v/>
      </c>
      <c r="D5" s="6">
        <f>Factors!C44</f>
        <v/>
      </c>
      <c r="E5" s="11">
        <f>B5*D5</f>
        <v/>
      </c>
      <c r="F5" s="12" t="n"/>
    </row>
    <row r="6">
      <c r="A6" s="6">
        <f>Factors!A45</f>
        <v/>
      </c>
      <c r="B6" s="12" t="n">
        <v>0</v>
      </c>
      <c r="C6" s="6">
        <f>Factors!B45</f>
        <v/>
      </c>
      <c r="D6" s="6">
        <f>Factors!C45</f>
        <v/>
      </c>
      <c r="E6" s="11">
        <f>B6*D6</f>
        <v/>
      </c>
      <c r="F6" s="12" t="n"/>
    </row>
    <row r="7">
      <c r="A7" s="6">
        <f>Factors!A46</f>
        <v/>
      </c>
      <c r="B7" s="12" t="n">
        <v>0</v>
      </c>
      <c r="C7" s="6">
        <f>Factors!B46</f>
        <v/>
      </c>
      <c r="D7" s="6">
        <f>Factors!C46</f>
        <v/>
      </c>
      <c r="E7" s="11">
        <f>B7*D7</f>
        <v/>
      </c>
      <c r="F7" s="12" t="n"/>
    </row>
    <row r="8">
      <c r="A8" s="6" t="inlineStr">
        <is>
          <t>Refrigerant leaked (top-ups), enter the gas GWP in column D</t>
        </is>
      </c>
      <c r="B8" s="12" t="n">
        <v>0</v>
      </c>
      <c r="C8" s="6" t="inlineStr">
        <is>
          <t>kg of refrigerant</t>
        </is>
      </c>
      <c r="D8" s="12" t="n">
        <v>0</v>
      </c>
      <c r="E8" s="11">
        <f>B8*D8</f>
        <v/>
      </c>
      <c r="F8" s="12" t="inlineStr">
        <is>
          <t>GWP from your refrigerant’s data sheet (e.g. R-410A, R-32)</t>
        </is>
      </c>
    </row>
    <row r="9">
      <c r="A9" s="9" t="inlineStr">
        <is>
          <t>Total Scope 1 (kg CO2e)</t>
        </is>
      </c>
      <c r="E9" s="15">
        <f>SUM(E4:E8)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18" customWidth="1" min="4" max="4"/>
    <col width="20" customWidth="1" min="5" max="5"/>
    <col width="22" customWidth="1" min="6" max="6"/>
    <col width="20" customWidth="1" min="7" max="7"/>
    <col width="30" customWidth="1" min="8" max="8"/>
  </cols>
  <sheetData>
    <row r="1">
      <c r="A1" s="4" t="inlineStr">
        <is>
          <t>Scope 2: purchased electricity</t>
        </is>
      </c>
    </row>
    <row r="2">
      <c r="A2" s="2" t="inlineStr">
        <is>
          <t>Location-based uses the country grid average. Market-based uses your supplier factor if entered (otherwise the grid average).</t>
        </is>
      </c>
    </row>
    <row r="4">
      <c r="A4" s="5" t="inlineStr">
        <is>
          <t>Site</t>
        </is>
      </c>
      <c r="B4" s="5" t="inlineStr">
        <is>
          <t>Electricity (kWh/yr)</t>
        </is>
      </c>
      <c r="C4" s="5" t="inlineStr">
        <is>
          <t>Country</t>
        </is>
      </c>
      <c r="D4" s="5" t="inlineStr">
        <is>
          <t>Grid factor (kg/kWh)</t>
        </is>
      </c>
      <c r="E4" s="5" t="inlineStr">
        <is>
          <t>Location-based kg CO2e</t>
        </is>
      </c>
      <c r="F4" s="5" t="inlineStr">
        <is>
          <t>Supplier factor (kg/kWh, optional)</t>
        </is>
      </c>
      <c r="G4" s="5" t="inlineStr">
        <is>
          <t>Market-based kg CO2e</t>
        </is>
      </c>
      <c r="H4" s="5" t="inlineStr">
        <is>
          <t>Notes</t>
        </is>
      </c>
    </row>
    <row r="5">
      <c r="A5" s="12" t="inlineStr">
        <is>
          <t>Main office</t>
        </is>
      </c>
      <c r="B5" s="12" t="n">
        <v>0</v>
      </c>
      <c r="C5" s="12">
        <f>Settings!B6</f>
        <v/>
      </c>
      <c r="D5" s="13">
        <f>IF(C5="",0,IFERROR(VLOOKUP(C5,Factors!$A$3:$B$38,2,FALSE),0))</f>
        <v/>
      </c>
      <c r="E5" s="11">
        <f>B5*D5</f>
        <v/>
      </c>
      <c r="F5" s="12" t="n"/>
      <c r="G5" s="11">
        <f>B5*IF(F5="",D5,F5)</f>
        <v/>
      </c>
      <c r="H5" s="12" t="n"/>
    </row>
    <row r="6">
      <c r="A6" s="12" t="n"/>
      <c r="B6" s="12" t="n">
        <v>0</v>
      </c>
      <c r="C6" s="12" t="n"/>
      <c r="D6" s="13">
        <f>IF(C6="",0,IFERROR(VLOOKUP(C6,Factors!$A$3:$B$38,2,FALSE),0))</f>
        <v/>
      </c>
      <c r="E6" s="11">
        <f>B6*D6</f>
        <v/>
      </c>
      <c r="F6" s="12" t="n"/>
      <c r="G6" s="11">
        <f>B6*IF(F6="",D6,F6)</f>
        <v/>
      </c>
      <c r="H6" s="12" t="n"/>
    </row>
    <row r="7">
      <c r="A7" s="12" t="n"/>
      <c r="B7" s="12" t="n">
        <v>0</v>
      </c>
      <c r="C7" s="12" t="n"/>
      <c r="D7" s="13">
        <f>IF(C7="",0,IFERROR(VLOOKUP(C7,Factors!$A$3:$B$38,2,FALSE),0))</f>
        <v/>
      </c>
      <c r="E7" s="11">
        <f>B7*D7</f>
        <v/>
      </c>
      <c r="F7" s="12" t="n"/>
      <c r="G7" s="11">
        <f>B7*IF(F7="",D7,F7)</f>
        <v/>
      </c>
      <c r="H7" s="12" t="n"/>
    </row>
    <row r="8">
      <c r="A8" s="12" t="n"/>
      <c r="B8" s="12" t="n">
        <v>0</v>
      </c>
      <c r="C8" s="12" t="n"/>
      <c r="D8" s="13">
        <f>IF(C8="",0,IFERROR(VLOOKUP(C8,Factors!$A$3:$B$38,2,FALSE),0))</f>
        <v/>
      </c>
      <c r="E8" s="11">
        <f>B8*D8</f>
        <v/>
      </c>
      <c r="F8" s="12" t="n"/>
      <c r="G8" s="11">
        <f>B8*IF(F8="",D8,F8)</f>
        <v/>
      </c>
      <c r="H8" s="12" t="n"/>
    </row>
    <row r="9">
      <c r="A9" s="12" t="n"/>
      <c r="B9" s="12" t="n">
        <v>0</v>
      </c>
      <c r="C9" s="12" t="n"/>
      <c r="D9" s="13">
        <f>IF(C9="",0,IFERROR(VLOOKUP(C9,Factors!$A$3:$B$38,2,FALSE),0))</f>
        <v/>
      </c>
      <c r="E9" s="11">
        <f>B9*D9</f>
        <v/>
      </c>
      <c r="F9" s="12" t="n"/>
      <c r="G9" s="11">
        <f>B9*IF(F9="",D9,F9)</f>
        <v/>
      </c>
      <c r="H9" s="12" t="n"/>
    </row>
    <row r="10">
      <c r="A10" s="12" t="n"/>
      <c r="B10" s="12" t="n">
        <v>0</v>
      </c>
      <c r="C10" s="12" t="n"/>
      <c r="D10" s="13">
        <f>IF(C10="",0,IFERROR(VLOOKUP(C10,Factors!$A$3:$B$38,2,FALSE),0))</f>
        <v/>
      </c>
      <c r="E10" s="11">
        <f>B10*D10</f>
        <v/>
      </c>
      <c r="F10" s="12" t="n"/>
      <c r="G10" s="11">
        <f>B10*IF(F10="",D10,F10)</f>
        <v/>
      </c>
      <c r="H10" s="12" t="n"/>
    </row>
    <row r="11">
      <c r="A11" s="12" t="n"/>
      <c r="B11" s="12" t="n">
        <v>0</v>
      </c>
      <c r="C11" s="12" t="n"/>
      <c r="D11" s="13">
        <f>IF(C11="",0,IFERROR(VLOOKUP(C11,Factors!$A$3:$B$38,2,FALSE),0))</f>
        <v/>
      </c>
      <c r="E11" s="11">
        <f>B11*D11</f>
        <v/>
      </c>
      <c r="F11" s="12" t="n"/>
      <c r="G11" s="11">
        <f>B11*IF(F11="",D11,F11)</f>
        <v/>
      </c>
      <c r="H11" s="12" t="n"/>
    </row>
    <row r="12">
      <c r="A12" s="12" t="n"/>
      <c r="B12" s="12" t="n">
        <v>0</v>
      </c>
      <c r="C12" s="12" t="n"/>
      <c r="D12" s="13">
        <f>IF(C12="",0,IFERROR(VLOOKUP(C12,Factors!$A$3:$B$38,2,FALSE),0))</f>
        <v/>
      </c>
      <c r="E12" s="11">
        <f>B12*D12</f>
        <v/>
      </c>
      <c r="F12" s="12" t="n"/>
      <c r="G12" s="11">
        <f>B12*IF(F12="",D12,F12)</f>
        <v/>
      </c>
      <c r="H12" s="12" t="n"/>
    </row>
    <row r="13">
      <c r="A13" s="12" t="n"/>
      <c r="B13" s="12" t="n">
        <v>0</v>
      </c>
      <c r="C13" s="12" t="n"/>
      <c r="D13" s="13">
        <f>IF(C13="",0,IFERROR(VLOOKUP(C13,Factors!$A$3:$B$38,2,FALSE),0))</f>
        <v/>
      </c>
      <c r="E13" s="11">
        <f>B13*D13</f>
        <v/>
      </c>
      <c r="F13" s="12" t="n"/>
      <c r="G13" s="11">
        <f>B13*IF(F13="",D13,F13)</f>
        <v/>
      </c>
      <c r="H13" s="12" t="n"/>
    </row>
    <row r="14">
      <c r="A14" s="12" t="n"/>
      <c r="B14" s="12" t="n">
        <v>0</v>
      </c>
      <c r="C14" s="12" t="n"/>
      <c r="D14" s="13">
        <f>IF(C14="",0,IFERROR(VLOOKUP(C14,Factors!$A$3:$B$38,2,FALSE),0))</f>
        <v/>
      </c>
      <c r="E14" s="11">
        <f>B14*D14</f>
        <v/>
      </c>
      <c r="F14" s="12" t="n"/>
      <c r="G14" s="11">
        <f>B14*IF(F14="",D14,F14)</f>
        <v/>
      </c>
      <c r="H14" s="12" t="n"/>
    </row>
    <row r="16">
      <c r="A16" s="9" t="inlineStr">
        <is>
          <t>Total Scope 2 (kg CO2e)</t>
        </is>
      </c>
      <c r="B16" s="16">
        <f>SUM(B5:B14)</f>
        <v/>
      </c>
      <c r="E16" s="15">
        <f>SUM(E5:E14)</f>
        <v/>
      </c>
      <c r="G16" s="15">
        <f>SUM(G5:G14)</f>
        <v/>
      </c>
    </row>
  </sheetData>
  <dataValidations count="1">
    <dataValidation sqref="C5 C6 C7 C8 C9 C10 C11 C12 C13 C14" showDropDown="0" showInputMessage="0" showErrorMessage="0" allowBlank="1" type="list">
      <formula1>=Factors!$A$3:$A$38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22" customWidth="1" min="3" max="3"/>
    <col width="34" customWidth="1" min="4" max="4"/>
    <col width="20" customWidth="1" min="5" max="5"/>
    <col width="40" customWidth="1" min="6" max="6"/>
  </cols>
  <sheetData>
    <row r="1">
      <c r="A1" s="4" t="inlineStr">
        <is>
          <t>Scope 3 screening: the 15 GHG Protocol categories</t>
        </is>
      </c>
    </row>
    <row r="2">
      <c r="A2" s="2" t="inlineStr">
        <is>
          <t>Rate relevance, note your data and method, and add an estimate in tonnes where you have one. Leave estimates blank if unknown.</t>
        </is>
      </c>
    </row>
    <row r="4">
      <c r="A4" s="5" t="inlineStr">
        <is>
          <t>Category</t>
        </is>
      </c>
      <c r="B4" s="5" t="inlineStr">
        <is>
          <t>Relevance</t>
        </is>
      </c>
      <c r="C4" s="5" t="inlineStr">
        <is>
          <t>Data available?</t>
        </is>
      </c>
      <c r="D4" s="5" t="inlineStr">
        <is>
          <t>Method (spend / activity / supplier)</t>
        </is>
      </c>
      <c r="E4" s="5" t="inlineStr">
        <is>
          <t>Estimate (t CO2e)</t>
        </is>
      </c>
      <c r="F4" s="5" t="inlineStr">
        <is>
          <t>Notes</t>
        </is>
      </c>
    </row>
    <row r="5">
      <c r="A5" s="6" t="inlineStr">
        <is>
          <t>1 Purchased goods and services</t>
        </is>
      </c>
      <c r="B5" s="12" t="n"/>
      <c r="C5" s="12" t="n"/>
      <c r="D5" s="12" t="n"/>
      <c r="E5" s="17" t="n"/>
      <c r="F5" s="18" t="n"/>
    </row>
    <row r="6">
      <c r="A6" s="6" t="inlineStr">
        <is>
          <t>2 Capital goods</t>
        </is>
      </c>
      <c r="B6" s="12" t="n"/>
      <c r="C6" s="12" t="n"/>
      <c r="D6" s="12" t="n"/>
      <c r="E6" s="17" t="n"/>
      <c r="F6" s="18" t="n"/>
    </row>
    <row r="7">
      <c r="A7" s="6" t="inlineStr">
        <is>
          <t>3 Fuel- and energy-related activities</t>
        </is>
      </c>
      <c r="B7" s="12" t="n"/>
      <c r="C7" s="12" t="n"/>
      <c r="D7" s="12" t="n"/>
      <c r="E7" s="17" t="n"/>
      <c r="F7" s="18" t="n"/>
    </row>
    <row r="8">
      <c r="A8" s="6" t="inlineStr">
        <is>
          <t>4 Upstream transportation and distribution</t>
        </is>
      </c>
      <c r="B8" s="12" t="n"/>
      <c r="C8" s="12" t="n"/>
      <c r="D8" s="12" t="n"/>
      <c r="E8" s="17" t="n"/>
      <c r="F8" s="18" t="n"/>
    </row>
    <row r="9">
      <c r="A9" s="6" t="inlineStr">
        <is>
          <t>5 Waste generated in operations</t>
        </is>
      </c>
      <c r="B9" s="12" t="n"/>
      <c r="C9" s="12" t="n"/>
      <c r="D9" s="12" t="n"/>
      <c r="E9" s="17" t="n"/>
      <c r="F9" s="18" t="n"/>
    </row>
    <row r="10">
      <c r="A10" s="6" t="inlineStr">
        <is>
          <t>6 Business travel</t>
        </is>
      </c>
      <c r="B10" s="12" t="n"/>
      <c r="C10" s="12" t="n"/>
      <c r="D10" s="12" t="n"/>
      <c r="E10" s="17" t="n"/>
      <c r="F10" s="18" t="n"/>
    </row>
    <row r="11">
      <c r="A11" s="6" t="inlineStr">
        <is>
          <t>7 Employee commuting</t>
        </is>
      </c>
      <c r="B11" s="12" t="n"/>
      <c r="C11" s="12" t="n"/>
      <c r="D11" s="12" t="n"/>
      <c r="E11" s="17" t="n"/>
      <c r="F11" s="18" t="n"/>
    </row>
    <row r="12">
      <c r="A12" s="6" t="inlineStr">
        <is>
          <t>8 Upstream leased assets</t>
        </is>
      </c>
      <c r="B12" s="12" t="n"/>
      <c r="C12" s="12" t="n"/>
      <c r="D12" s="12" t="n"/>
      <c r="E12" s="17" t="n"/>
      <c r="F12" s="18" t="n"/>
    </row>
    <row r="13">
      <c r="A13" s="6" t="inlineStr">
        <is>
          <t>9 Downstream transportation and distribution</t>
        </is>
      </c>
      <c r="B13" s="12" t="n"/>
      <c r="C13" s="12" t="n"/>
      <c r="D13" s="12" t="n"/>
      <c r="E13" s="17" t="n"/>
      <c r="F13" s="18" t="n"/>
    </row>
    <row r="14">
      <c r="A14" s="6" t="inlineStr">
        <is>
          <t>10 Processing of sold products</t>
        </is>
      </c>
      <c r="B14" s="12" t="n"/>
      <c r="C14" s="12" t="n"/>
      <c r="D14" s="12" t="n"/>
      <c r="E14" s="17" t="n"/>
      <c r="F14" s="18" t="n"/>
    </row>
    <row r="15">
      <c r="A15" s="6" t="inlineStr">
        <is>
          <t>11 Use of sold products</t>
        </is>
      </c>
      <c r="B15" s="12" t="n"/>
      <c r="C15" s="12" t="n"/>
      <c r="D15" s="12" t="n"/>
      <c r="E15" s="17" t="n"/>
      <c r="F15" s="18" t="n"/>
    </row>
    <row r="16">
      <c r="A16" s="6" t="inlineStr">
        <is>
          <t>12 End-of-life treatment of sold products</t>
        </is>
      </c>
      <c r="B16" s="12" t="n"/>
      <c r="C16" s="12" t="n"/>
      <c r="D16" s="12" t="n"/>
      <c r="E16" s="17" t="n"/>
      <c r="F16" s="18" t="n"/>
    </row>
    <row r="17">
      <c r="A17" s="6" t="inlineStr">
        <is>
          <t>13 Downstream leased assets</t>
        </is>
      </c>
      <c r="B17" s="12" t="n"/>
      <c r="C17" s="12" t="n"/>
      <c r="D17" s="12" t="n"/>
      <c r="E17" s="17" t="n"/>
      <c r="F17" s="18" t="n"/>
    </row>
    <row r="18">
      <c r="A18" s="6" t="inlineStr">
        <is>
          <t>14 Franchises</t>
        </is>
      </c>
      <c r="B18" s="12" t="n"/>
      <c r="C18" s="12" t="n"/>
      <c r="D18" s="12" t="n"/>
      <c r="E18" s="17" t="n"/>
      <c r="F18" s="18" t="n"/>
    </row>
    <row r="19">
      <c r="A19" s="6" t="inlineStr">
        <is>
          <t>15 Investments</t>
        </is>
      </c>
      <c r="B19" s="12" t="n"/>
      <c r="C19" s="12" t="n"/>
      <c r="D19" s="12" t="n"/>
      <c r="E19" s="17" t="n"/>
      <c r="F19" s="18" t="n"/>
    </row>
    <row r="20">
      <c r="A20" s="9" t="inlineStr">
        <is>
          <t>Total Scope 3 estimated so far (t CO2e)</t>
        </is>
      </c>
      <c r="E20" s="19">
        <f>SUM(E5:E19)</f>
        <v/>
      </c>
    </row>
    <row r="21">
      <c r="A21" s="9" t="inlineStr">
        <is>
          <t>Categories rated High</t>
        </is>
      </c>
      <c r="E21" s="20">
        <f>COUNTIF(B5:B19,"High")</f>
        <v/>
      </c>
    </row>
  </sheetData>
  <dataValidations count="3">
    <dataValidation sqref="B5 B6 B7 B8 B9 B10 B11 B12 B13 B14 B15 B16 B17 B18 B19" showDropDown="0" showInputMessage="0" showErrorMessage="0" allowBlank="1" type="list">
      <formula1>"High,Medium,Low,Not relevant"</formula1>
    </dataValidation>
    <dataValidation sqref="C5 C6 C7 C8 C9 C10 C11 C12 C13 C14 C15 C16 C17 C18 C19" showDropDown="0" showInputMessage="0" showErrorMessage="0" allowBlank="1" type="list">
      <formula1>"Yes,Partly,No"</formula1>
    </dataValidation>
    <dataValidation sqref="D5 D6 D7 D8 D9 D10 D11 D12 D13 D14 D15 D16 D17 D18 D19" showDropDown="0" showInputMessage="0" showErrorMessage="0" allowBlank="1" type="list">
      <formula1>"Spend-based,Average-data,Supplier-specific,Hybrid,Not yet"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2026-10-11T18:08:29Z</dcterms:created>
  <dcterms:modified xsi:type="dcterms:W3CDTF">2026-10-11T18:08:29Z</dcterms:modified>
</cp:coreProperties>
</file>